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ΜΕΤΑΠΤΥΧΙΑΚΑ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L174" i="1"/>
  <c r="K174"/>
  <c r="K173"/>
  <c r="L158"/>
  <c r="K158"/>
  <c r="K157"/>
  <c r="J173"/>
  <c r="I173"/>
  <c r="H173"/>
  <c r="G173"/>
  <c r="F173"/>
  <c r="E173"/>
  <c r="D173"/>
  <c r="E11"/>
  <c r="G46" l="1"/>
  <c r="K46" s="1"/>
  <c r="F59"/>
  <c r="K142"/>
  <c r="K126"/>
  <c r="K110"/>
  <c r="K94"/>
  <c r="K78"/>
  <c r="K62"/>
  <c r="K30"/>
  <c r="K14"/>
  <c r="G93" l="1"/>
  <c r="G61" l="1"/>
  <c r="G45"/>
  <c r="G77" l="1"/>
  <c r="J157" l="1"/>
  <c r="I157"/>
  <c r="H157"/>
  <c r="G157"/>
  <c r="F157"/>
  <c r="E157"/>
  <c r="D157"/>
  <c r="J141"/>
  <c r="I141"/>
  <c r="H141"/>
  <c r="G141"/>
  <c r="F141"/>
  <c r="E141"/>
  <c r="D141"/>
  <c r="J125"/>
  <c r="I125"/>
  <c r="H125"/>
  <c r="G125"/>
  <c r="F125"/>
  <c r="E125"/>
  <c r="D125"/>
  <c r="J109"/>
  <c r="I109"/>
  <c r="H109"/>
  <c r="G109"/>
  <c r="F109"/>
  <c r="E109"/>
  <c r="D109"/>
  <c r="J93"/>
  <c r="I93"/>
  <c r="H93"/>
  <c r="F93"/>
  <c r="E93"/>
  <c r="D93"/>
  <c r="J77"/>
  <c r="I77"/>
  <c r="H77"/>
  <c r="F77"/>
  <c r="E77"/>
  <c r="D77"/>
  <c r="J61"/>
  <c r="I61"/>
  <c r="H61"/>
  <c r="F61"/>
  <c r="E61"/>
  <c r="D61"/>
  <c r="J45"/>
  <c r="I45"/>
  <c r="H45"/>
  <c r="F45"/>
  <c r="E45"/>
  <c r="D45"/>
  <c r="J29"/>
  <c r="I29"/>
  <c r="H29"/>
  <c r="G29"/>
  <c r="F29"/>
  <c r="E29"/>
  <c r="D29"/>
  <c r="K45" l="1"/>
  <c r="L46" s="1"/>
  <c r="K93"/>
  <c r="L94" s="1"/>
  <c r="K61"/>
  <c r="L62" s="1"/>
  <c r="K109"/>
  <c r="L110" s="1"/>
  <c r="K125"/>
  <c r="L126" s="1"/>
  <c r="K141"/>
  <c r="L142" s="1"/>
  <c r="K77"/>
  <c r="L78" s="1"/>
  <c r="K29"/>
  <c r="L30" s="1"/>
  <c r="J13"/>
  <c r="I13" l="1"/>
  <c r="H13" l="1"/>
  <c r="G13"/>
  <c r="F13" l="1"/>
  <c r="D13"/>
  <c r="E13"/>
  <c r="K13" l="1"/>
  <c r="L14" s="1"/>
</calcChain>
</file>

<file path=xl/comments1.xml><?xml version="1.0" encoding="utf-8"?>
<comments xmlns="http://schemas.openxmlformats.org/spreadsheetml/2006/main">
  <authors>
    <author>Συντάκτης</author>
  </authors>
  <commentList>
    <comment ref="E11" authorId="0">
      <text>
        <r>
          <rPr>
            <b/>
            <sz val="9"/>
            <color indexed="81"/>
            <rFont val="Tahoma"/>
            <charset val="1"/>
          </rPr>
          <t xml:space="preserve">ΕΜΜΕΣΕΣ 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 xml:space="preserve">ΕΜΜΕΣΕΣ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3" authorId="0">
      <text>
        <r>
          <rPr>
            <sz val="9"/>
            <color indexed="81"/>
            <rFont val="Tahoma"/>
            <charset val="1"/>
          </rPr>
          <t xml:space="preserve">ΕΜΜΕΣΕΣ
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 xml:space="preserve">1632 € ΕΜΜΕΣΕΣ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<sst xmlns="http://schemas.openxmlformats.org/spreadsheetml/2006/main" count="153" uniqueCount="41">
  <si>
    <t>ΛΟΓΑΡΙΑΣΜΟΣ</t>
  </si>
  <si>
    <t>ΑΜΟΙΒΕΣ  ΠΡΟΣΩΠΙΚΟΥ</t>
  </si>
  <si>
    <t>ΑΜΟΙΒΕΣ ΤΡΙΤΩΝ</t>
  </si>
  <si>
    <t>ΠΑΡΟΧΕΣ ΤΡΙΤΩΝ</t>
  </si>
  <si>
    <t>ΦΟΡΟΙ -ΤΕΛΗ</t>
  </si>
  <si>
    <t>ΔΙΑΦΟΡΑ ΕΞΟΔΑ</t>
  </si>
  <si>
    <t>ΤΟΚΟΙ</t>
  </si>
  <si>
    <t xml:space="preserve">ΜΕΤΑΠΤΥΧΙΑΚΟ ΜΒΑ ΔΙΟΙΚΗΣΗΣ ΕΠΙΧΕΙΡΗΣΕΩΝ </t>
  </si>
  <si>
    <t>ΕΠΙΠΛΑ ΚΑΙ ΛΟΙΠΟΣ ΕΞΟΠΛΙΣΜΟΣ</t>
  </si>
  <si>
    <t>ΑΣΩΜ. ΑΚΙΝΗΤ. &amp; ΕΞΟΔΑ ΠΟΛΥΕΤΟΥΣ ΑΠΟΣΒ.</t>
  </si>
  <si>
    <t xml:space="preserve">ΚΩΔΙΚΟΙ ΛΟΓ/ΚΗΣ </t>
  </si>
  <si>
    <t>1.</t>
  </si>
  <si>
    <t xml:space="preserve">ΚΑΤΑΘΕΣΕΙΣ </t>
  </si>
  <si>
    <t xml:space="preserve">ΜΕΤΑΠΤΥΧΙΑΚΟ ΠΡΟΓΡΑΜΜΑ ΛΟΓΙΣΤΙΚΗΣ </t>
  </si>
  <si>
    <t xml:space="preserve">ΜΕΤΑΠΤΥΧΙΑΚΟ ΠΡΟΓΡΑΜΜΑ  HOSPITALITY </t>
  </si>
  <si>
    <t>ΜΕΤΑΠΤΥΧΙΑΚΟ ΠΡΟΓΡΑΜΜΑ  ΕΚΚΛΗΣΙΑΣΤΙΚΩΝ ΜΟΝΑΔΩΝ &amp; ΔΗΜΟΣΙΑΣ ΔΙΟΙΚΗΣΗΣ</t>
  </si>
  <si>
    <t>ΜΕΤΑΠΤΥΧΙΑΚΟ ΠΡΟΓΡΑΜΜΑ  ΡΟΜΠΟΤΙΚΗΣ</t>
  </si>
  <si>
    <t>ΜΕΤΑΠΤΥΧΙΑΚΟ ΠΡΟΓΡΑΜΜΑ  ΔΗΜΟΣΙΑΣ ΔΙΟΙΚΗΣΗΣ -ΠΑΡΑΡΤΗΜΑ ΚΑΤΕΡΙΝΗΣ</t>
  </si>
  <si>
    <t>ΥΠΕΥΘΥΝΟΣ ΠΡΟΓΡΑΜΜΑΤΟΣ : ΔΗΜΗΤΡΙΑΔΗΣ ΣΩΤΗΡΙΟΣ</t>
  </si>
  <si>
    <t>ΥΠΕΥΘΥΝΟΣ ΠΡΟΓΡΑΜΜΑΤΟΣ : ΜΑΓΟΥΛΙΟΣ ΓΕΩΡΓΙΟΣ</t>
  </si>
  <si>
    <t>ΥΠΕΥΘΥΝΟΣ ΠΡΟΓΡΑΜΜΑΤΟΣ : ΠΑΣΧΑΛΟΥΔΗΣ ΔΗΜΗΤΡΙΟΣ</t>
  </si>
  <si>
    <t xml:space="preserve">ΥΠΕΥΘΥΝΟΣ ΠΡΟΓΡΑΜΜΑΤΟΣ : ΠΑΠΑΤΣΩΡΗΣ ΑΝΑΣΤΑΣΙΟΣ </t>
  </si>
  <si>
    <t>ΜΕΤΑΠΤΥΧΙΑΚΟ ΠΡΟΓΡΑΜΜΑ  ΕΞΕΙΔΙΚΕΥΣΗΣ ΣΤΑ ΤΗΛΕΠΙΚΟΙΝΩΝΙΑΚΑ ΠΛΗΡΟΦΟΡΙΑΚΑ ΣΥΣΤΗΜΑΤΑ ΤΟΥ ΤΜΗΜΑΤΟΣ ΠΛΗΡΟΦΟΡΙΚΗΣ ΚΑΙ ΕΠΙΚΟΙΝΩΝΙΩΝ</t>
  </si>
  <si>
    <t>ΥΠΕΥΘΥΝΟΣ ΠΡΟΓΡΑΜΜΑΤΟΣ : ΜΩΥΣΙΑΔΗΣ ΑΝΑΣΤΑΣΙΟΣ</t>
  </si>
  <si>
    <t>ΜΕΤΑΠΤΥΧΙΑΚΟ ΠΡΟΓΡΑΜΜΑ  ΜΗΧΑΝΟΛΟΓΙΑΣ -" ΣΧΕΔΙΑΣΜΟΣ , ΑΝΑΠΤΥΞΗ &amp; ΒΕΛΤΙΣΤΟΠΟΙΗΣΗ ΣΥΣΤΗΜΑΤΩΝ ΑΞΙΟΠΟΙΗΣΗΣ ΑΝΑΝΕΩΣΙΜΩΝ ΠΗΓΩΝ ΕΝΕΡΓΕΙΑΣ"</t>
  </si>
  <si>
    <t>ΜΕΤΑΠΤΥΧΙΑΚΟ ΠΡΟΓΡΑΜΜΑ  ΣΤΗΝ ΕΠΙΣΤΗΜΗ ΕΦΟΔΙΑΣΤΙΚΗΣ</t>
  </si>
  <si>
    <t>ΥΠΕΥΘΥΝΟΣ ΠΡΟΓΡΑΜΜΑΤΟΣ : ΤΡΙΑΝΤΑΦΥΛΛΟΥ ΔΗΜΗΤΡΙΟΣ</t>
  </si>
  <si>
    <t>ΜΕΤΑΠΤΥΧΙΑΚΟ ΠΡΟΓΡΑΜΜΑ   "ΕΦΑΡΜΟΣΜΕΝΗ ΠΛΗΡΟΦΟΡΙΚΗ"</t>
  </si>
  <si>
    <t xml:space="preserve">ΥΠΕΥΘΥΝΟΣ ΠΡΟΓΡΑΜΜΑΤΟΣ : ΣΤΡΟΥΘΟΠΟΥΛΟΣ ΧΑΡΑΛΑΜΠΟΣ </t>
  </si>
  <si>
    <t>ΥΠΕΥΘΥΝΟΣ ΠΡΟΓΡΑΜΜΑΤΟΣ : ΚΑΛΟΜΟΙΡΟΣ ΙΩΑΝΝΗΣ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</si>
  <si>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</si>
  <si>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</si>
  <si>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</si>
  <si>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</si>
  <si>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</si>
  <si>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</si>
  <si>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</si>
  <si>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</si>
  <si>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</si>
  <si>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ΜΕΤΑΠΤΥΧΙΑΚΟ ΠΡΟΓΡΑΜΜΑ ΕΠΕΜΒΑΣΕΙΣ ΣΕ ΥΦΙΣΤΑΜΕΝΑ ΚΤΙΡΙΑ ΚΑΙ ΑΣΤΙΚΑ ΣΥΝΟΛΑ</t>
  </si>
  <si>
    <t>ΥΠΕΥΘΥΝΟΣ ΠΡΟΓΡΑΜΜΑΤΟΣ : ΜΟΥΡΑΤΙΔΗΣ ΕΡΡΙΚΟΣ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</si>
</sst>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Border="1"/>
    <xf numFmtId="0" fontId="2" fillId="0" borderId="0" xfId="0" applyFont="1"/>
    <xf numFmtId="4" fontId="3" fillId="2" borderId="0" xfId="1" applyNumberFormat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4" fontId="3" fillId="2" borderId="1" xfId="1" applyNumberFormat="1" applyBorder="1"/>
    <xf numFmtId="4" fontId="4" fillId="3" borderId="1" xfId="2" applyNumberFormat="1" applyBorder="1"/>
    <xf numFmtId="4" fontId="0" fillId="0" borderId="0" xfId="0" applyNumberFormat="1" applyFont="1"/>
    <xf numFmtId="0" fontId="1" fillId="0" borderId="0" xfId="1" applyFont="1" applyFill="1"/>
    <xf numFmtId="0" fontId="1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5" fillId="0" borderId="0" xfId="0" applyFont="1"/>
    <xf numFmtId="4" fontId="2" fillId="0" borderId="0" xfId="0" applyNumberFormat="1" applyFont="1"/>
    <xf numFmtId="4" fontId="0" fillId="0" borderId="3" xfId="0" applyNumberFormat="1" applyFont="1" applyBorder="1"/>
  </cellXfs>
  <cellStyles count="3">
    <cellStyle name="Καλό" xfId="1" builtinId="26"/>
    <cellStyle name="Κανονικό" xfId="0" builtinId="0"/>
    <cellStyle name="Ουδέτερο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topLeftCell="A157" workbookViewId="0">
      <selection activeCell="B97" sqref="B97"/>
    </sheetView>
  </sheetViews>
  <sheetFormatPr defaultRowHeight="15"/>
  <cols>
    <col min="1" max="1" width="3" style="2" bestFit="1" customWidth="1"/>
    <col min="2" max="2" width="9.140625" style="1"/>
    <col min="3" max="3" width="34.85546875" style="1" bestFit="1" customWidth="1"/>
    <col min="4" max="5" width="10.85546875" style="1" customWidth="1"/>
    <col min="6" max="6" width="11.7109375" style="1" customWidth="1"/>
    <col min="7" max="7" width="11.7109375" style="1" bestFit="1" customWidth="1"/>
    <col min="8" max="12" width="10.140625" style="1" bestFit="1" customWidth="1"/>
    <col min="13" max="13" width="9.140625" style="1"/>
    <col min="14" max="14" width="10.140625" style="1" bestFit="1" customWidth="1"/>
    <col min="15" max="17" width="9.140625" style="1"/>
    <col min="18" max="18" width="10.140625" style="1" bestFit="1" customWidth="1"/>
    <col min="19" max="16384" width="9.140625" style="1"/>
  </cols>
  <sheetData>
    <row r="1" spans="1:12">
      <c r="A1" s="2" t="s">
        <v>11</v>
      </c>
      <c r="B1" s="2" t="s">
        <v>7</v>
      </c>
    </row>
    <row r="2" spans="1:12">
      <c r="B2" s="2" t="s">
        <v>18</v>
      </c>
      <c r="D2" s="2"/>
    </row>
    <row r="3" spans="1:12">
      <c r="B3" s="2"/>
      <c r="D3" s="2"/>
    </row>
    <row r="4" spans="1:12" ht="30">
      <c r="B4" s="5" t="s">
        <v>10</v>
      </c>
      <c r="C4" s="6" t="s">
        <v>0</v>
      </c>
      <c r="D4" s="7">
        <v>2010</v>
      </c>
      <c r="E4" s="7">
        <v>2011</v>
      </c>
      <c r="F4" s="8">
        <v>2012</v>
      </c>
      <c r="G4" s="8">
        <v>2013</v>
      </c>
      <c r="H4" s="8">
        <v>2014</v>
      </c>
      <c r="I4" s="8">
        <v>2015</v>
      </c>
      <c r="J4" s="8">
        <v>2016</v>
      </c>
    </row>
    <row r="5" spans="1:12">
      <c r="B5" s="13">
        <v>14</v>
      </c>
      <c r="C5" s="14" t="s">
        <v>8</v>
      </c>
      <c r="D5" s="9">
        <v>0</v>
      </c>
      <c r="E5" s="9">
        <v>2002.44</v>
      </c>
      <c r="F5" s="10">
        <v>5755.81</v>
      </c>
      <c r="G5" s="10">
        <v>1113.68</v>
      </c>
      <c r="H5" s="10">
        <v>1219.52</v>
      </c>
      <c r="I5" s="10">
        <v>55761.62</v>
      </c>
      <c r="J5" s="10">
        <v>6204.42</v>
      </c>
    </row>
    <row r="6" spans="1:12">
      <c r="B6" s="13">
        <v>16</v>
      </c>
      <c r="C6" s="15" t="s">
        <v>9</v>
      </c>
      <c r="D6" s="10">
        <v>0</v>
      </c>
      <c r="E6" s="10">
        <v>0</v>
      </c>
      <c r="F6" s="10">
        <v>0</v>
      </c>
      <c r="G6" s="10">
        <v>695</v>
      </c>
      <c r="H6" s="10">
        <v>695</v>
      </c>
      <c r="I6" s="10">
        <v>0</v>
      </c>
      <c r="J6" s="10">
        <v>836.51</v>
      </c>
    </row>
    <row r="7" spans="1:12">
      <c r="B7" s="13">
        <v>60</v>
      </c>
      <c r="C7" s="14" t="s">
        <v>1</v>
      </c>
      <c r="D7" s="9">
        <v>0</v>
      </c>
      <c r="E7" s="9">
        <v>0</v>
      </c>
      <c r="F7" s="10">
        <v>0</v>
      </c>
      <c r="G7" s="10">
        <v>49225</v>
      </c>
      <c r="H7" s="10">
        <v>51079.96</v>
      </c>
      <c r="I7" s="10">
        <v>47499.68</v>
      </c>
      <c r="J7" s="10">
        <v>46365.3</v>
      </c>
    </row>
    <row r="8" spans="1:12">
      <c r="B8" s="13">
        <v>61</v>
      </c>
      <c r="C8" s="14" t="s">
        <v>2</v>
      </c>
      <c r="D8" s="9">
        <v>0</v>
      </c>
      <c r="E8" s="9">
        <v>38470</v>
      </c>
      <c r="F8" s="10">
        <v>52100</v>
      </c>
      <c r="G8" s="10">
        <v>26059.48</v>
      </c>
      <c r="H8" s="10">
        <v>27165.78</v>
      </c>
      <c r="I8" s="10">
        <v>37041.56</v>
      </c>
      <c r="J8" s="10">
        <v>45001.66</v>
      </c>
    </row>
    <row r="9" spans="1:12">
      <c r="B9" s="13">
        <v>62</v>
      </c>
      <c r="C9" s="14" t="s">
        <v>3</v>
      </c>
      <c r="D9" s="9">
        <v>0</v>
      </c>
      <c r="E9" s="9">
        <v>0</v>
      </c>
      <c r="F9" s="10">
        <v>0</v>
      </c>
      <c r="G9" s="10">
        <v>32.520000000000003</v>
      </c>
      <c r="H9" s="10">
        <v>0</v>
      </c>
      <c r="I9" s="10">
        <v>0</v>
      </c>
      <c r="J9" s="10">
        <v>400</v>
      </c>
    </row>
    <row r="10" spans="1:12">
      <c r="B10" s="13">
        <v>63</v>
      </c>
      <c r="C10" s="14" t="s">
        <v>4</v>
      </c>
      <c r="D10" s="9">
        <v>0</v>
      </c>
      <c r="E10" s="9">
        <v>0</v>
      </c>
      <c r="F10" s="10">
        <v>0</v>
      </c>
      <c r="G10" s="10">
        <v>1551.28</v>
      </c>
      <c r="H10" s="10">
        <v>1834.54</v>
      </c>
      <c r="I10" s="10">
        <v>13957.21</v>
      </c>
      <c r="J10" s="10">
        <v>3607.49</v>
      </c>
    </row>
    <row r="11" spans="1:12">
      <c r="B11" s="13">
        <v>64</v>
      </c>
      <c r="C11" s="14" t="s">
        <v>5</v>
      </c>
      <c r="D11" s="9">
        <v>65.3</v>
      </c>
      <c r="E11" s="9">
        <f>3336.56+24120</f>
        <v>27456.560000000001</v>
      </c>
      <c r="F11" s="10">
        <v>3085.21</v>
      </c>
      <c r="G11" s="10">
        <v>21660.95</v>
      </c>
      <c r="H11" s="10">
        <v>16394.96</v>
      </c>
      <c r="I11" s="10">
        <v>22885.09</v>
      </c>
      <c r="J11" s="10">
        <v>18841.93</v>
      </c>
    </row>
    <row r="12" spans="1:12">
      <c r="B12" s="13">
        <v>65</v>
      </c>
      <c r="C12" s="14" t="s">
        <v>6</v>
      </c>
      <c r="D12" s="9">
        <v>0</v>
      </c>
      <c r="E12" s="9">
        <v>0</v>
      </c>
      <c r="F12" s="10">
        <v>0</v>
      </c>
      <c r="G12" s="10">
        <v>0</v>
      </c>
      <c r="H12" s="10">
        <v>10</v>
      </c>
      <c r="I12" s="10">
        <v>0</v>
      </c>
      <c r="J12" s="10">
        <v>0</v>
      </c>
    </row>
    <row r="13" spans="1:12" s="11" customFormat="1">
      <c r="A13" s="25"/>
      <c r="D13" s="12">
        <f t="shared" ref="D13:J13" si="0">SUM(D5:D12)</f>
        <v>65.3</v>
      </c>
      <c r="E13" s="12">
        <f t="shared" si="0"/>
        <v>67929</v>
      </c>
      <c r="F13" s="12">
        <f t="shared" si="0"/>
        <v>60941.02</v>
      </c>
      <c r="G13" s="12">
        <f t="shared" si="0"/>
        <v>100337.91</v>
      </c>
      <c r="H13" s="12">
        <f t="shared" si="0"/>
        <v>98399.75999999998</v>
      </c>
      <c r="I13" s="12">
        <f t="shared" si="0"/>
        <v>177145.15999999997</v>
      </c>
      <c r="J13" s="16">
        <f t="shared" si="0"/>
        <v>121257.31000000003</v>
      </c>
      <c r="K13" s="26">
        <f>SUM(D13:J13)</f>
        <v>626075.46</v>
      </c>
    </row>
    <row r="14" spans="1:12" ht="15.75" thickBot="1">
      <c r="B14" s="4"/>
      <c r="C14" s="3" t="s">
        <v>12</v>
      </c>
      <c r="D14" s="17">
        <v>42370</v>
      </c>
      <c r="E14" s="17">
        <v>93616</v>
      </c>
      <c r="F14" s="17">
        <v>105214</v>
      </c>
      <c r="G14" s="17">
        <v>143100</v>
      </c>
      <c r="H14" s="17">
        <v>109554</v>
      </c>
      <c r="I14" s="17">
        <v>102449</v>
      </c>
      <c r="J14" s="17">
        <v>116567</v>
      </c>
      <c r="K14" s="18">
        <f>SUM(D14:J14)</f>
        <v>712870</v>
      </c>
      <c r="L14" s="27">
        <f>SUM(K14-K13)</f>
        <v>86794.540000000037</v>
      </c>
    </row>
    <row r="15" spans="1:12" ht="15.75" thickTop="1"/>
    <row r="17" spans="1:18">
      <c r="A17" s="2" t="s">
        <v>30</v>
      </c>
      <c r="B17" s="2" t="s">
        <v>13</v>
      </c>
    </row>
    <row r="18" spans="1:18">
      <c r="B18" s="2" t="s">
        <v>19</v>
      </c>
    </row>
    <row r="19" spans="1:18">
      <c r="B19" s="2"/>
    </row>
    <row r="20" spans="1:18" ht="30">
      <c r="B20" s="5" t="s">
        <v>10</v>
      </c>
      <c r="C20" s="6" t="s">
        <v>0</v>
      </c>
      <c r="D20" s="7">
        <v>2010</v>
      </c>
      <c r="E20" s="7">
        <v>2011</v>
      </c>
      <c r="F20" s="8">
        <v>2012</v>
      </c>
      <c r="G20" s="8">
        <v>2013</v>
      </c>
      <c r="H20" s="8">
        <v>2014</v>
      </c>
      <c r="I20" s="8">
        <v>2015</v>
      </c>
      <c r="J20" s="8">
        <v>2016</v>
      </c>
      <c r="N20" s="18"/>
    </row>
    <row r="21" spans="1:18">
      <c r="B21" s="13">
        <v>14</v>
      </c>
      <c r="C21" s="14" t="s">
        <v>8</v>
      </c>
      <c r="D21" s="9">
        <v>0</v>
      </c>
      <c r="E21" s="9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R21" s="18"/>
    </row>
    <row r="22" spans="1:18">
      <c r="B22" s="13">
        <v>16</v>
      </c>
      <c r="C22" s="15" t="s">
        <v>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8">
      <c r="B23" s="13">
        <v>60</v>
      </c>
      <c r="C23" s="14" t="s">
        <v>1</v>
      </c>
      <c r="D23" s="9">
        <v>0</v>
      </c>
      <c r="E23" s="9">
        <v>0</v>
      </c>
      <c r="F23" s="10">
        <v>0</v>
      </c>
      <c r="G23" s="10">
        <v>14810</v>
      </c>
      <c r="H23" s="10">
        <v>28044.94</v>
      </c>
      <c r="I23" s="10">
        <v>24829.88</v>
      </c>
      <c r="J23" s="10">
        <v>28589.84</v>
      </c>
    </row>
    <row r="24" spans="1:18">
      <c r="B24" s="13">
        <v>61</v>
      </c>
      <c r="C24" s="14" t="s">
        <v>2</v>
      </c>
      <c r="D24" s="9">
        <v>0</v>
      </c>
      <c r="E24" s="9">
        <v>0</v>
      </c>
      <c r="F24" s="10">
        <v>21450</v>
      </c>
      <c r="G24" s="10">
        <v>4855</v>
      </c>
      <c r="H24" s="10">
        <v>3639.96</v>
      </c>
      <c r="I24" s="10">
        <v>6759.96</v>
      </c>
      <c r="J24" s="10">
        <v>8299.86</v>
      </c>
    </row>
    <row r="25" spans="1:18">
      <c r="B25" s="13">
        <v>62</v>
      </c>
      <c r="C25" s="14" t="s">
        <v>3</v>
      </c>
      <c r="D25" s="9">
        <v>0</v>
      </c>
      <c r="E25" s="9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8">
      <c r="B26" s="13">
        <v>63</v>
      </c>
      <c r="C26" s="14" t="s">
        <v>4</v>
      </c>
      <c r="D26" s="9">
        <v>0</v>
      </c>
      <c r="E26" s="9">
        <v>0</v>
      </c>
      <c r="F26" s="10">
        <v>532</v>
      </c>
      <c r="G26" s="10">
        <v>0</v>
      </c>
      <c r="H26" s="10">
        <v>118.88</v>
      </c>
      <c r="I26" s="10">
        <v>34.130000000000003</v>
      </c>
      <c r="J26" s="10">
        <v>0</v>
      </c>
    </row>
    <row r="27" spans="1:18">
      <c r="B27" s="13">
        <v>64</v>
      </c>
      <c r="C27" s="14" t="s">
        <v>5</v>
      </c>
      <c r="D27" s="9">
        <v>0</v>
      </c>
      <c r="E27" s="9">
        <v>0</v>
      </c>
      <c r="F27" s="10">
        <v>3140.5</v>
      </c>
      <c r="G27" s="10">
        <v>3023.8</v>
      </c>
      <c r="H27" s="10">
        <v>4380.32</v>
      </c>
      <c r="I27" s="10">
        <v>3377.4</v>
      </c>
      <c r="J27" s="10">
        <v>7039</v>
      </c>
    </row>
    <row r="28" spans="1:18">
      <c r="B28" s="13">
        <v>65</v>
      </c>
      <c r="C28" s="14" t="s">
        <v>6</v>
      </c>
      <c r="D28" s="9">
        <v>0</v>
      </c>
      <c r="E28" s="9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8">
      <c r="B29" s="11"/>
      <c r="C29" s="11"/>
      <c r="D29" s="16">
        <f t="shared" ref="D29:I29" si="1">SUM(D21:D28)</f>
        <v>0</v>
      </c>
      <c r="E29" s="16">
        <f t="shared" si="1"/>
        <v>0</v>
      </c>
      <c r="F29" s="16">
        <f t="shared" si="1"/>
        <v>25122.5</v>
      </c>
      <c r="G29" s="16">
        <f t="shared" si="1"/>
        <v>22688.799999999999</v>
      </c>
      <c r="H29" s="16">
        <f t="shared" si="1"/>
        <v>36184.1</v>
      </c>
      <c r="I29" s="16">
        <f t="shared" si="1"/>
        <v>35001.370000000003</v>
      </c>
      <c r="J29" s="16">
        <f>SUM(J22:J28)</f>
        <v>43928.7</v>
      </c>
      <c r="K29" s="18">
        <f>SUM(D29:J29)</f>
        <v>162925.46999999997</v>
      </c>
    </row>
    <row r="30" spans="1:18" ht="15.75" thickBot="1">
      <c r="B30" s="4"/>
      <c r="C30" s="3" t="s">
        <v>12</v>
      </c>
      <c r="D30" s="17">
        <v>0</v>
      </c>
      <c r="E30" s="17">
        <v>0</v>
      </c>
      <c r="F30" s="17">
        <v>31405.02</v>
      </c>
      <c r="G30" s="17">
        <v>26990</v>
      </c>
      <c r="H30" s="17">
        <v>38635</v>
      </c>
      <c r="I30" s="17">
        <v>32790</v>
      </c>
      <c r="J30" s="17">
        <v>38755</v>
      </c>
      <c r="K30" s="18">
        <f>SUM(D30:J30)</f>
        <v>168575.02000000002</v>
      </c>
      <c r="L30" s="27">
        <f>SUM(K30-K29)</f>
        <v>5649.5500000000466</v>
      </c>
    </row>
    <row r="31" spans="1:18" ht="15.75" thickTop="1"/>
    <row r="33" spans="1:12">
      <c r="A33" s="2" t="s">
        <v>32</v>
      </c>
      <c r="B33" s="2" t="s">
        <v>14</v>
      </c>
    </row>
    <row r="34" spans="1:12">
      <c r="B34" s="2" t="s">
        <v>20</v>
      </c>
    </row>
    <row r="35" spans="1:12">
      <c r="B35" s="2"/>
    </row>
    <row r="36" spans="1:12" ht="30">
      <c r="B36" s="5" t="s">
        <v>10</v>
      </c>
      <c r="C36" s="6" t="s">
        <v>0</v>
      </c>
      <c r="D36" s="7">
        <v>2010</v>
      </c>
      <c r="E36" s="7">
        <v>2011</v>
      </c>
      <c r="F36" s="8">
        <v>2012</v>
      </c>
      <c r="G36" s="8">
        <v>2013</v>
      </c>
      <c r="H36" s="8">
        <v>2014</v>
      </c>
      <c r="I36" s="8">
        <v>2015</v>
      </c>
      <c r="J36" s="8">
        <v>2016</v>
      </c>
    </row>
    <row r="37" spans="1:12">
      <c r="B37" s="13">
        <v>14</v>
      </c>
      <c r="C37" s="14" t="s">
        <v>8</v>
      </c>
      <c r="D37" s="9">
        <v>0</v>
      </c>
      <c r="E37" s="9">
        <v>0</v>
      </c>
      <c r="F37" s="10">
        <v>0</v>
      </c>
      <c r="G37" s="10">
        <v>476.37</v>
      </c>
      <c r="H37" s="10">
        <v>0</v>
      </c>
      <c r="I37" s="10">
        <v>0</v>
      </c>
      <c r="J37" s="10">
        <v>0</v>
      </c>
    </row>
    <row r="38" spans="1:12">
      <c r="B38" s="13">
        <v>16</v>
      </c>
      <c r="C38" s="15" t="s">
        <v>9</v>
      </c>
      <c r="D38" s="9">
        <v>0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2">
      <c r="B39" s="13">
        <v>60</v>
      </c>
      <c r="C39" s="14" t="s">
        <v>1</v>
      </c>
      <c r="D39" s="9">
        <v>0</v>
      </c>
      <c r="E39" s="9">
        <v>0</v>
      </c>
      <c r="F39" s="10">
        <v>0</v>
      </c>
      <c r="G39" s="10">
        <v>1260</v>
      </c>
      <c r="H39" s="10">
        <v>12089.92</v>
      </c>
      <c r="I39" s="10">
        <v>15829.74</v>
      </c>
      <c r="J39" s="10">
        <v>21510.04</v>
      </c>
    </row>
    <row r="40" spans="1:12">
      <c r="B40" s="13">
        <v>61</v>
      </c>
      <c r="C40" s="14" t="s">
        <v>2</v>
      </c>
      <c r="D40" s="9">
        <v>0</v>
      </c>
      <c r="E40" s="9">
        <v>0</v>
      </c>
      <c r="F40" s="10">
        <v>0</v>
      </c>
      <c r="G40" s="10">
        <v>9880</v>
      </c>
      <c r="H40" s="10">
        <v>23110</v>
      </c>
      <c r="I40" s="10">
        <v>29949.46</v>
      </c>
      <c r="J40" s="10">
        <v>28362.23</v>
      </c>
    </row>
    <row r="41" spans="1:12">
      <c r="B41" s="13">
        <v>62</v>
      </c>
      <c r="C41" s="14" t="s">
        <v>3</v>
      </c>
      <c r="D41" s="9">
        <v>0</v>
      </c>
      <c r="E41" s="9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2">
      <c r="B42" s="13">
        <v>63</v>
      </c>
      <c r="C42" s="14" t="s">
        <v>4</v>
      </c>
      <c r="D42" s="9">
        <v>0</v>
      </c>
      <c r="E42" s="9">
        <v>0</v>
      </c>
      <c r="F42" s="10">
        <v>0</v>
      </c>
      <c r="G42" s="10">
        <v>652.82000000000005</v>
      </c>
      <c r="H42" s="10">
        <v>0</v>
      </c>
      <c r="I42" s="10">
        <v>397.37</v>
      </c>
      <c r="J42" s="10">
        <v>371.07</v>
      </c>
    </row>
    <row r="43" spans="1:12">
      <c r="B43" s="13">
        <v>64</v>
      </c>
      <c r="C43" s="14" t="s">
        <v>5</v>
      </c>
      <c r="D43" s="9">
        <v>0</v>
      </c>
      <c r="E43" s="9">
        <v>0</v>
      </c>
      <c r="F43" s="10">
        <v>900</v>
      </c>
      <c r="G43" s="10">
        <v>4761.99</v>
      </c>
      <c r="H43" s="10">
        <v>3585</v>
      </c>
      <c r="I43" s="10">
        <v>11308.08</v>
      </c>
      <c r="J43" s="10">
        <v>12006.57</v>
      </c>
    </row>
    <row r="44" spans="1:12">
      <c r="B44" s="13">
        <v>65</v>
      </c>
      <c r="C44" s="14" t="s">
        <v>6</v>
      </c>
      <c r="D44" s="9">
        <v>0</v>
      </c>
      <c r="E44" s="9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10</v>
      </c>
    </row>
    <row r="45" spans="1:12">
      <c r="B45" s="11"/>
      <c r="C45" s="11"/>
      <c r="D45" s="12">
        <f t="shared" ref="D45:I45" si="2">SUM(D37:D44)</f>
        <v>0</v>
      </c>
      <c r="E45" s="12">
        <f t="shared" si="2"/>
        <v>0</v>
      </c>
      <c r="F45" s="12">
        <f t="shared" si="2"/>
        <v>900</v>
      </c>
      <c r="G45" s="12">
        <f>SUM(G37:G44)</f>
        <v>17031.18</v>
      </c>
      <c r="H45" s="12">
        <f t="shared" si="2"/>
        <v>38784.92</v>
      </c>
      <c r="I45" s="12">
        <f t="shared" si="2"/>
        <v>57484.65</v>
      </c>
      <c r="J45" s="16">
        <f>SUM(J38:J44)</f>
        <v>62259.91</v>
      </c>
      <c r="K45" s="18">
        <f>SUM(D45:J45)</f>
        <v>176460.66</v>
      </c>
    </row>
    <row r="46" spans="1:12" ht="15.75" thickBot="1">
      <c r="B46" s="4"/>
      <c r="C46" s="3" t="s">
        <v>12</v>
      </c>
      <c r="D46" s="17">
        <v>0</v>
      </c>
      <c r="E46" s="17">
        <v>0</v>
      </c>
      <c r="F46" s="17">
        <v>9000</v>
      </c>
      <c r="G46" s="17">
        <f>24000+2500</f>
        <v>26500</v>
      </c>
      <c r="H46" s="17">
        <v>35850</v>
      </c>
      <c r="I46" s="17">
        <v>65490</v>
      </c>
      <c r="J46" s="17">
        <v>62917</v>
      </c>
      <c r="K46" s="18">
        <f>SUM(D46:J46)</f>
        <v>199757</v>
      </c>
      <c r="L46" s="27">
        <f>SUM(K46-K45)</f>
        <v>23296.339999999997</v>
      </c>
    </row>
    <row r="47" spans="1:12" ht="15.75" thickTop="1"/>
    <row r="49" spans="1:12">
      <c r="A49" s="2" t="s">
        <v>31</v>
      </c>
      <c r="B49" s="19" t="s">
        <v>22</v>
      </c>
      <c r="C49" s="19"/>
      <c r="D49" s="20"/>
    </row>
    <row r="50" spans="1:12">
      <c r="B50" s="19" t="s">
        <v>21</v>
      </c>
      <c r="C50" s="19"/>
      <c r="D50" s="20"/>
    </row>
    <row r="51" spans="1:12">
      <c r="B51" s="19"/>
      <c r="C51" s="19"/>
      <c r="D51" s="20"/>
    </row>
    <row r="52" spans="1:12" ht="30">
      <c r="B52" s="5" t="s">
        <v>10</v>
      </c>
      <c r="C52" s="6" t="s">
        <v>0</v>
      </c>
      <c r="D52" s="7">
        <v>2010</v>
      </c>
      <c r="E52" s="7">
        <v>2011</v>
      </c>
      <c r="F52" s="8">
        <v>2012</v>
      </c>
      <c r="G52" s="8">
        <v>2013</v>
      </c>
      <c r="H52" s="8">
        <v>2014</v>
      </c>
      <c r="I52" s="8">
        <v>2015</v>
      </c>
      <c r="J52" s="8">
        <v>2016</v>
      </c>
    </row>
    <row r="53" spans="1:12">
      <c r="B53" s="13">
        <v>14</v>
      </c>
      <c r="C53" s="14" t="s">
        <v>8</v>
      </c>
      <c r="D53" s="9">
        <v>0</v>
      </c>
      <c r="E53" s="9">
        <v>0</v>
      </c>
      <c r="F53" s="10">
        <v>0</v>
      </c>
      <c r="G53" s="10">
        <v>0</v>
      </c>
      <c r="H53" s="10">
        <v>0</v>
      </c>
      <c r="I53" s="10">
        <v>0</v>
      </c>
      <c r="J53" s="18">
        <v>0</v>
      </c>
    </row>
    <row r="54" spans="1:12">
      <c r="B54" s="13">
        <v>16</v>
      </c>
      <c r="C54" s="15" t="s">
        <v>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</row>
    <row r="55" spans="1:12">
      <c r="B55" s="13">
        <v>60</v>
      </c>
      <c r="C55" s="14" t="s">
        <v>1</v>
      </c>
      <c r="D55" s="9">
        <v>0</v>
      </c>
      <c r="E55" s="9">
        <v>0</v>
      </c>
      <c r="F55" s="10">
        <v>0</v>
      </c>
      <c r="G55" s="10">
        <v>23937.01</v>
      </c>
      <c r="H55" s="10">
        <v>26629.65</v>
      </c>
      <c r="I55" s="10">
        <v>28079.7</v>
      </c>
      <c r="J55" s="10">
        <v>8538.9500000000007</v>
      </c>
    </row>
    <row r="56" spans="1:12">
      <c r="B56" s="13">
        <v>61</v>
      </c>
      <c r="C56" s="14" t="s">
        <v>2</v>
      </c>
      <c r="D56" s="10">
        <v>0</v>
      </c>
      <c r="E56" s="10">
        <v>0</v>
      </c>
      <c r="F56" s="10">
        <v>0</v>
      </c>
      <c r="G56" s="10">
        <v>6401.99</v>
      </c>
      <c r="H56" s="10">
        <v>5016.28</v>
      </c>
      <c r="I56" s="10">
        <v>4264.13</v>
      </c>
      <c r="J56" s="10">
        <v>4697.33</v>
      </c>
    </row>
    <row r="57" spans="1:12">
      <c r="B57" s="13">
        <v>62</v>
      </c>
      <c r="C57" s="14" t="s">
        <v>3</v>
      </c>
      <c r="D57" s="9">
        <v>0</v>
      </c>
      <c r="E57" s="9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</row>
    <row r="58" spans="1:12">
      <c r="B58" s="13">
        <v>63</v>
      </c>
      <c r="C58" s="14" t="s">
        <v>4</v>
      </c>
      <c r="D58" s="10">
        <v>0</v>
      </c>
      <c r="E58" s="10">
        <v>0</v>
      </c>
      <c r="F58" s="10">
        <v>0</v>
      </c>
      <c r="G58" s="10">
        <v>370.97</v>
      </c>
      <c r="H58" s="10">
        <v>100.78</v>
      </c>
      <c r="I58" s="10">
        <v>112.2</v>
      </c>
      <c r="J58" s="10">
        <v>97.12</v>
      </c>
    </row>
    <row r="59" spans="1:12">
      <c r="B59" s="13">
        <v>64</v>
      </c>
      <c r="C59" s="14" t="s">
        <v>5</v>
      </c>
      <c r="D59" s="9">
        <v>0</v>
      </c>
      <c r="E59" s="9">
        <v>0</v>
      </c>
      <c r="F59" s="10">
        <f>2460+1632</f>
        <v>4092</v>
      </c>
      <c r="G59" s="10">
        <v>4992.13</v>
      </c>
      <c r="H59" s="10">
        <v>5613.64</v>
      </c>
      <c r="I59" s="10">
        <v>2382.6</v>
      </c>
      <c r="J59" s="10">
        <v>3421.7</v>
      </c>
    </row>
    <row r="60" spans="1:12">
      <c r="B60" s="13">
        <v>65</v>
      </c>
      <c r="C60" s="14" t="s">
        <v>6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1:12">
      <c r="B61" s="11"/>
      <c r="C61" s="11"/>
      <c r="D61" s="12">
        <f t="shared" ref="D61:I61" si="3">SUM(D53:D60)</f>
        <v>0</v>
      </c>
      <c r="E61" s="12">
        <f t="shared" si="3"/>
        <v>0</v>
      </c>
      <c r="F61" s="12">
        <f t="shared" si="3"/>
        <v>4092</v>
      </c>
      <c r="G61" s="12">
        <f t="shared" si="3"/>
        <v>35702.1</v>
      </c>
      <c r="H61" s="12">
        <f t="shared" si="3"/>
        <v>37360.35</v>
      </c>
      <c r="I61" s="12">
        <f t="shared" si="3"/>
        <v>34838.630000000005</v>
      </c>
      <c r="J61" s="16">
        <f>SUM(J54:J60)</f>
        <v>16755.100000000002</v>
      </c>
      <c r="K61" s="18">
        <f>SUM(D61:J61)</f>
        <v>128748.18000000001</v>
      </c>
    </row>
    <row r="62" spans="1:12" ht="15.75" thickBot="1">
      <c r="B62" s="4"/>
      <c r="C62" s="3" t="s">
        <v>12</v>
      </c>
      <c r="D62" s="17">
        <v>0</v>
      </c>
      <c r="E62" s="17">
        <v>0</v>
      </c>
      <c r="F62" s="17">
        <v>16320</v>
      </c>
      <c r="G62" s="17">
        <v>42760</v>
      </c>
      <c r="H62" s="17">
        <v>48040</v>
      </c>
      <c r="I62" s="17">
        <v>26092</v>
      </c>
      <c r="J62" s="17">
        <v>10885</v>
      </c>
      <c r="K62" s="18">
        <f>SUM(D62:J62)</f>
        <v>144097</v>
      </c>
      <c r="L62" s="27">
        <f>SUM(K62-K61)</f>
        <v>15348.819999999992</v>
      </c>
    </row>
    <row r="63" spans="1:12" ht="15.75" thickTop="1"/>
    <row r="65" spans="1:12">
      <c r="A65" s="2" t="s">
        <v>33</v>
      </c>
      <c r="B65" s="20" t="s">
        <v>24</v>
      </c>
    </row>
    <row r="66" spans="1:12">
      <c r="B66" s="2" t="s">
        <v>23</v>
      </c>
    </row>
    <row r="67" spans="1:12">
      <c r="B67" s="2"/>
    </row>
    <row r="68" spans="1:12" ht="30">
      <c r="B68" s="5" t="s">
        <v>10</v>
      </c>
      <c r="C68" s="6" t="s">
        <v>0</v>
      </c>
      <c r="D68" s="7">
        <v>2010</v>
      </c>
      <c r="E68" s="7">
        <v>2011</v>
      </c>
      <c r="F68" s="8">
        <v>2012</v>
      </c>
      <c r="G68" s="8">
        <v>2013</v>
      </c>
      <c r="H68" s="8">
        <v>2014</v>
      </c>
      <c r="I68" s="8">
        <v>2015</v>
      </c>
      <c r="J68" s="8">
        <v>2016</v>
      </c>
    </row>
    <row r="69" spans="1:12">
      <c r="B69" s="13">
        <v>14</v>
      </c>
      <c r="C69" s="14" t="s">
        <v>8</v>
      </c>
      <c r="D69" s="9">
        <v>0</v>
      </c>
      <c r="E69" s="9">
        <v>0</v>
      </c>
      <c r="F69" s="9">
        <v>0</v>
      </c>
      <c r="G69" s="10">
        <v>0</v>
      </c>
      <c r="H69" s="10">
        <v>0</v>
      </c>
      <c r="I69" s="10">
        <v>0</v>
      </c>
      <c r="J69" s="18">
        <v>0</v>
      </c>
    </row>
    <row r="70" spans="1:12">
      <c r="B70" s="13">
        <v>16</v>
      </c>
      <c r="C70" s="15" t="s">
        <v>9</v>
      </c>
      <c r="D70" s="9">
        <v>0</v>
      </c>
      <c r="E70" s="9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</row>
    <row r="71" spans="1:12">
      <c r="B71" s="13">
        <v>60</v>
      </c>
      <c r="C71" s="14" t="s">
        <v>1</v>
      </c>
      <c r="D71" s="9">
        <v>0</v>
      </c>
      <c r="E71" s="9">
        <v>0</v>
      </c>
      <c r="F71" s="9">
        <v>0</v>
      </c>
      <c r="G71" s="10">
        <v>0</v>
      </c>
      <c r="H71" s="10">
        <v>12300</v>
      </c>
      <c r="I71" s="10">
        <v>17700</v>
      </c>
      <c r="J71" s="10">
        <v>1500</v>
      </c>
    </row>
    <row r="72" spans="1:12">
      <c r="B72" s="13">
        <v>61</v>
      </c>
      <c r="C72" s="14" t="s">
        <v>2</v>
      </c>
      <c r="D72" s="9">
        <v>0</v>
      </c>
      <c r="E72" s="9">
        <v>0</v>
      </c>
      <c r="F72" s="9">
        <v>0</v>
      </c>
      <c r="G72" s="10">
        <v>1050</v>
      </c>
      <c r="H72" s="10">
        <v>9120</v>
      </c>
      <c r="I72" s="10">
        <v>8880</v>
      </c>
      <c r="J72" s="10">
        <v>8850</v>
      </c>
    </row>
    <row r="73" spans="1:12">
      <c r="B73" s="13">
        <v>62</v>
      </c>
      <c r="C73" s="14" t="s">
        <v>3</v>
      </c>
      <c r="D73" s="9">
        <v>0</v>
      </c>
      <c r="E73" s="9">
        <v>0</v>
      </c>
      <c r="F73" s="9">
        <v>0</v>
      </c>
      <c r="G73" s="10">
        <v>0</v>
      </c>
      <c r="H73" s="10">
        <v>0</v>
      </c>
      <c r="I73" s="10">
        <v>0</v>
      </c>
      <c r="J73" s="10">
        <v>488</v>
      </c>
    </row>
    <row r="74" spans="1:12">
      <c r="B74" s="13">
        <v>63</v>
      </c>
      <c r="C74" s="14" t="s">
        <v>4</v>
      </c>
      <c r="D74" s="9">
        <v>0</v>
      </c>
      <c r="E74" s="9">
        <v>0</v>
      </c>
      <c r="F74" s="9">
        <v>0</v>
      </c>
      <c r="G74" s="10">
        <v>273.57</v>
      </c>
      <c r="H74" s="10">
        <v>327.24</v>
      </c>
      <c r="I74" s="10">
        <v>298.55</v>
      </c>
      <c r="J74" s="10">
        <v>117.12</v>
      </c>
    </row>
    <row r="75" spans="1:12">
      <c r="B75" s="13">
        <v>64</v>
      </c>
      <c r="C75" s="14" t="s">
        <v>5</v>
      </c>
      <c r="D75" s="9">
        <v>0</v>
      </c>
      <c r="E75" s="9">
        <v>0</v>
      </c>
      <c r="F75" s="9">
        <v>0</v>
      </c>
      <c r="G75" s="10">
        <v>2747.13</v>
      </c>
      <c r="H75" s="10">
        <v>5219.04</v>
      </c>
      <c r="I75" s="10">
        <v>3490.47</v>
      </c>
      <c r="J75" s="10">
        <v>4375</v>
      </c>
    </row>
    <row r="76" spans="1:12">
      <c r="B76" s="13">
        <v>65</v>
      </c>
      <c r="C76" s="14" t="s">
        <v>6</v>
      </c>
      <c r="D76" s="9">
        <v>0</v>
      </c>
      <c r="E76" s="9">
        <v>0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</row>
    <row r="77" spans="1:12">
      <c r="B77" s="11"/>
      <c r="C77" s="11"/>
      <c r="D77" s="12">
        <f t="shared" ref="D77:I77" si="4">SUM(D69:D76)</f>
        <v>0</v>
      </c>
      <c r="E77" s="12">
        <f t="shared" si="4"/>
        <v>0</v>
      </c>
      <c r="F77" s="12">
        <f t="shared" si="4"/>
        <v>0</v>
      </c>
      <c r="G77" s="12">
        <f>SUM(G69:G76)</f>
        <v>4070.7</v>
      </c>
      <c r="H77" s="12">
        <f t="shared" si="4"/>
        <v>26966.280000000002</v>
      </c>
      <c r="I77" s="12">
        <f t="shared" si="4"/>
        <v>30369.02</v>
      </c>
      <c r="J77" s="16">
        <f>SUM(J70:J76)</f>
        <v>15330.12</v>
      </c>
      <c r="K77" s="18">
        <f>SUM(D77:J77)</f>
        <v>76736.12</v>
      </c>
    </row>
    <row r="78" spans="1:12" ht="15.75" thickBot="1">
      <c r="B78" s="4"/>
      <c r="C78" s="3" t="s">
        <v>12</v>
      </c>
      <c r="D78" s="17">
        <v>0</v>
      </c>
      <c r="E78" s="17">
        <v>0</v>
      </c>
      <c r="F78" s="17">
        <v>0</v>
      </c>
      <c r="G78" s="17">
        <v>14200</v>
      </c>
      <c r="H78" s="17">
        <v>32500</v>
      </c>
      <c r="I78" s="17">
        <v>20600</v>
      </c>
      <c r="J78" s="17">
        <v>23275</v>
      </c>
      <c r="K78" s="18">
        <f>SUM(D78:J78)</f>
        <v>90575</v>
      </c>
      <c r="L78" s="27">
        <f>SUM(K78-K77)</f>
        <v>13838.880000000005</v>
      </c>
    </row>
    <row r="79" spans="1:12" ht="15.75" thickTop="1"/>
    <row r="81" spans="1:12">
      <c r="A81" s="2" t="s">
        <v>34</v>
      </c>
      <c r="B81" s="2" t="s">
        <v>15</v>
      </c>
    </row>
    <row r="82" spans="1:12">
      <c r="B82" s="2" t="s">
        <v>20</v>
      </c>
    </row>
    <row r="83" spans="1:12">
      <c r="B83" s="2"/>
    </row>
    <row r="84" spans="1:12" ht="30">
      <c r="B84" s="5" t="s">
        <v>10</v>
      </c>
      <c r="C84" s="6" t="s">
        <v>0</v>
      </c>
      <c r="D84" s="7">
        <v>2010</v>
      </c>
      <c r="E84" s="7">
        <v>2011</v>
      </c>
      <c r="F84" s="8">
        <v>2012</v>
      </c>
      <c r="G84" s="8">
        <v>2013</v>
      </c>
      <c r="H84" s="8">
        <v>2014</v>
      </c>
      <c r="I84" s="8">
        <v>2015</v>
      </c>
      <c r="J84" s="8">
        <v>2016</v>
      </c>
    </row>
    <row r="85" spans="1:12">
      <c r="B85" s="13">
        <v>14</v>
      </c>
      <c r="C85" s="14" t="s">
        <v>8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8">
        <v>0</v>
      </c>
    </row>
    <row r="86" spans="1:12">
      <c r="B86" s="13">
        <v>16</v>
      </c>
      <c r="C86" s="15" t="s">
        <v>9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</row>
    <row r="87" spans="1:12">
      <c r="B87" s="13">
        <v>60</v>
      </c>
      <c r="C87" s="14" t="s">
        <v>1</v>
      </c>
      <c r="D87" s="10">
        <v>0</v>
      </c>
      <c r="E87" s="10">
        <v>0</v>
      </c>
      <c r="F87" s="10">
        <v>0</v>
      </c>
      <c r="G87" s="10">
        <v>0</v>
      </c>
      <c r="H87" s="10">
        <v>3000</v>
      </c>
      <c r="I87" s="10">
        <v>15039.8</v>
      </c>
      <c r="J87" s="10">
        <v>20540.12</v>
      </c>
    </row>
    <row r="88" spans="1:12">
      <c r="B88" s="13">
        <v>61</v>
      </c>
      <c r="C88" s="14" t="s">
        <v>2</v>
      </c>
      <c r="D88" s="10">
        <v>0</v>
      </c>
      <c r="E88" s="10">
        <v>0</v>
      </c>
      <c r="F88" s="10">
        <v>0</v>
      </c>
      <c r="G88" s="10">
        <v>0</v>
      </c>
      <c r="H88" s="10">
        <v>800</v>
      </c>
      <c r="I88" s="10">
        <v>25707.5</v>
      </c>
      <c r="J88" s="10">
        <v>23095</v>
      </c>
    </row>
    <row r="89" spans="1:12">
      <c r="B89" s="13">
        <v>62</v>
      </c>
      <c r="C89" s="14" t="s">
        <v>3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2">
      <c r="B90" s="13">
        <v>63</v>
      </c>
      <c r="C90" s="14" t="s">
        <v>4</v>
      </c>
      <c r="D90" s="10">
        <v>0</v>
      </c>
      <c r="E90" s="10">
        <v>0</v>
      </c>
      <c r="F90" s="10">
        <v>0</v>
      </c>
      <c r="G90" s="10">
        <v>0</v>
      </c>
      <c r="H90" s="10">
        <v>20.8</v>
      </c>
      <c r="I90" s="10">
        <v>467.5</v>
      </c>
      <c r="J90" s="10">
        <v>204.16</v>
      </c>
    </row>
    <row r="91" spans="1:12">
      <c r="B91" s="13">
        <v>64</v>
      </c>
      <c r="C91" s="14" t="s">
        <v>5</v>
      </c>
      <c r="D91" s="10">
        <v>0</v>
      </c>
      <c r="E91" s="10">
        <v>0</v>
      </c>
      <c r="F91" s="10">
        <v>0</v>
      </c>
      <c r="G91" s="10">
        <v>0</v>
      </c>
      <c r="H91" s="10">
        <v>1645</v>
      </c>
      <c r="I91" s="10">
        <v>6736.38</v>
      </c>
      <c r="J91" s="10">
        <v>18202.96</v>
      </c>
    </row>
    <row r="92" spans="1:12">
      <c r="B92" s="13">
        <v>65</v>
      </c>
      <c r="C92" s="14" t="s">
        <v>6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2">
      <c r="B93" s="11"/>
      <c r="C93" s="11"/>
      <c r="D93" s="12">
        <f t="shared" ref="D93:I93" si="5">SUM(D85:D92)</f>
        <v>0</v>
      </c>
      <c r="E93" s="12">
        <f t="shared" si="5"/>
        <v>0</v>
      </c>
      <c r="F93" s="12">
        <f t="shared" si="5"/>
        <v>0</v>
      </c>
      <c r="G93" s="12">
        <f>SUM(G85:G92)</f>
        <v>0</v>
      </c>
      <c r="H93" s="12">
        <f t="shared" si="5"/>
        <v>5465.8</v>
      </c>
      <c r="I93" s="12">
        <f t="shared" si="5"/>
        <v>47951.18</v>
      </c>
      <c r="J93" s="16">
        <f>SUM(J86:J92)</f>
        <v>62042.239999999998</v>
      </c>
      <c r="K93" s="18">
        <f>SUM(D93:J93)</f>
        <v>115459.22</v>
      </c>
    </row>
    <row r="94" spans="1:12" ht="15.75" thickBot="1">
      <c r="B94" s="4"/>
      <c r="C94" s="3" t="s">
        <v>12</v>
      </c>
      <c r="D94" s="17">
        <v>0</v>
      </c>
      <c r="E94" s="17">
        <v>0</v>
      </c>
      <c r="F94" s="17">
        <v>0</v>
      </c>
      <c r="G94" s="17">
        <v>0</v>
      </c>
      <c r="H94" s="17">
        <v>14850</v>
      </c>
      <c r="I94" s="17">
        <v>64190</v>
      </c>
      <c r="J94" s="17">
        <v>61072.5</v>
      </c>
      <c r="K94" s="18">
        <f>SUM(D94:J94)</f>
        <v>140112.5</v>
      </c>
      <c r="L94" s="27">
        <f>SUM(K94-K93)</f>
        <v>24653.279999999999</v>
      </c>
    </row>
    <row r="95" spans="1:12" ht="15.75" thickTop="1"/>
    <row r="97" spans="1:12">
      <c r="A97" s="2" t="s">
        <v>35</v>
      </c>
      <c r="B97" s="20" t="s">
        <v>25</v>
      </c>
    </row>
    <row r="98" spans="1:12">
      <c r="B98" s="2" t="s">
        <v>26</v>
      </c>
    </row>
    <row r="99" spans="1:12">
      <c r="B99" s="2"/>
    </row>
    <row r="100" spans="1:12" ht="30">
      <c r="B100" s="5" t="s">
        <v>10</v>
      </c>
      <c r="C100" s="6" t="s">
        <v>0</v>
      </c>
      <c r="D100" s="7">
        <v>2010</v>
      </c>
      <c r="E100" s="7">
        <v>2011</v>
      </c>
      <c r="F100" s="8">
        <v>2012</v>
      </c>
      <c r="G100" s="8">
        <v>2013</v>
      </c>
      <c r="H100" s="8">
        <v>2014</v>
      </c>
      <c r="I100" s="8">
        <v>2015</v>
      </c>
      <c r="J100" s="8">
        <v>2016</v>
      </c>
    </row>
    <row r="101" spans="1:12">
      <c r="B101" s="13">
        <v>14</v>
      </c>
      <c r="C101" s="14" t="s">
        <v>8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8">
        <v>8325.67</v>
      </c>
    </row>
    <row r="102" spans="1:12">
      <c r="B102" s="13">
        <v>16</v>
      </c>
      <c r="C102" s="15" t="s">
        <v>9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975.5</v>
      </c>
    </row>
    <row r="103" spans="1:12">
      <c r="B103" s="13">
        <v>60</v>
      </c>
      <c r="C103" s="14" t="s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11339.93</v>
      </c>
      <c r="J103" s="10">
        <v>21119.94</v>
      </c>
    </row>
    <row r="104" spans="1:12">
      <c r="B104" s="13">
        <v>61</v>
      </c>
      <c r="C104" s="14" t="s">
        <v>2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23598.77</v>
      </c>
      <c r="J104" s="10">
        <v>32308.19</v>
      </c>
    </row>
    <row r="105" spans="1:12">
      <c r="B105" s="13">
        <v>62</v>
      </c>
      <c r="C105" s="14" t="s">
        <v>3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23.19</v>
      </c>
    </row>
    <row r="106" spans="1:12">
      <c r="B106" s="13">
        <v>63</v>
      </c>
      <c r="C106" s="14" t="s">
        <v>4</v>
      </c>
      <c r="D106" s="10">
        <v>0</v>
      </c>
      <c r="E106" s="10">
        <v>0</v>
      </c>
      <c r="F106" s="10">
        <v>0</v>
      </c>
      <c r="G106" s="10">
        <v>0</v>
      </c>
      <c r="H106" s="10">
        <v>172.35</v>
      </c>
      <c r="I106" s="10">
        <v>1070.06</v>
      </c>
      <c r="J106" s="10">
        <v>2629.01</v>
      </c>
    </row>
    <row r="107" spans="1:12">
      <c r="B107" s="13">
        <v>64</v>
      </c>
      <c r="C107" s="14" t="s">
        <v>5</v>
      </c>
      <c r="D107" s="10">
        <v>0</v>
      </c>
      <c r="E107" s="10">
        <v>0</v>
      </c>
      <c r="F107" s="10">
        <v>0</v>
      </c>
      <c r="G107" s="10">
        <v>0</v>
      </c>
      <c r="H107" s="10">
        <v>2683.9</v>
      </c>
      <c r="I107" s="10">
        <v>8302.34</v>
      </c>
      <c r="J107" s="10">
        <v>16928.52</v>
      </c>
    </row>
    <row r="108" spans="1:12">
      <c r="B108" s="13">
        <v>65</v>
      </c>
      <c r="C108" s="14" t="s">
        <v>6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</row>
    <row r="109" spans="1:12">
      <c r="B109" s="11"/>
      <c r="C109" s="11"/>
      <c r="D109" s="12">
        <f t="shared" ref="D109:J109" si="6">SUM(D101:D108)</f>
        <v>0</v>
      </c>
      <c r="E109" s="12">
        <f t="shared" si="6"/>
        <v>0</v>
      </c>
      <c r="F109" s="12">
        <f t="shared" si="6"/>
        <v>0</v>
      </c>
      <c r="G109" s="16">
        <f t="shared" si="6"/>
        <v>0</v>
      </c>
      <c r="H109" s="12">
        <f t="shared" si="6"/>
        <v>2856.25</v>
      </c>
      <c r="I109" s="12">
        <f t="shared" si="6"/>
        <v>44311.099999999991</v>
      </c>
      <c r="J109" s="16">
        <f t="shared" si="6"/>
        <v>82310.02</v>
      </c>
      <c r="K109" s="18">
        <f>SUM(D109:J109)</f>
        <v>129477.37</v>
      </c>
    </row>
    <row r="110" spans="1:12" ht="15.75" thickBot="1">
      <c r="B110" s="4"/>
      <c r="C110" s="3" t="s">
        <v>12</v>
      </c>
      <c r="D110" s="17">
        <v>0</v>
      </c>
      <c r="E110" s="17">
        <v>0</v>
      </c>
      <c r="F110" s="17">
        <v>0</v>
      </c>
      <c r="G110" s="17">
        <v>0</v>
      </c>
      <c r="H110" s="17">
        <v>21150</v>
      </c>
      <c r="I110" s="17">
        <v>36050</v>
      </c>
      <c r="J110" s="17">
        <v>87975</v>
      </c>
      <c r="K110" s="18">
        <f>SUM(D110:J110)</f>
        <v>145175</v>
      </c>
      <c r="L110" s="27">
        <f>SUM(K110-K109)</f>
        <v>15697.630000000005</v>
      </c>
    </row>
    <row r="111" spans="1:12" ht="15.75" thickTop="1"/>
    <row r="113" spans="1:12">
      <c r="A113" s="2" t="s">
        <v>36</v>
      </c>
      <c r="B113" s="2" t="s">
        <v>27</v>
      </c>
    </row>
    <row r="114" spans="1:12">
      <c r="B114" s="2" t="s">
        <v>28</v>
      </c>
    </row>
    <row r="115" spans="1:12">
      <c r="B115" s="2"/>
    </row>
    <row r="116" spans="1:12" ht="30">
      <c r="B116" s="5" t="s">
        <v>10</v>
      </c>
      <c r="C116" s="6" t="s">
        <v>0</v>
      </c>
      <c r="D116" s="7">
        <v>2010</v>
      </c>
      <c r="E116" s="7">
        <v>2011</v>
      </c>
      <c r="F116" s="8">
        <v>2012</v>
      </c>
      <c r="G116" s="8">
        <v>2013</v>
      </c>
      <c r="H116" s="8">
        <v>2014</v>
      </c>
      <c r="I116" s="8">
        <v>2015</v>
      </c>
      <c r="J116" s="8">
        <v>2016</v>
      </c>
    </row>
    <row r="117" spans="1:12">
      <c r="B117" s="13">
        <v>14</v>
      </c>
      <c r="C117" s="14" t="s">
        <v>8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8">
        <v>0</v>
      </c>
    </row>
    <row r="118" spans="1:12">
      <c r="B118" s="13">
        <v>16</v>
      </c>
      <c r="C118" s="15" t="s">
        <v>9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</row>
    <row r="119" spans="1:12">
      <c r="B119" s="13">
        <v>60</v>
      </c>
      <c r="C119" s="14" t="s">
        <v>1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1600</v>
      </c>
      <c r="J119" s="10">
        <v>39061</v>
      </c>
    </row>
    <row r="120" spans="1:12">
      <c r="B120" s="13">
        <v>61</v>
      </c>
      <c r="C120" s="14" t="s">
        <v>2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13587</v>
      </c>
    </row>
    <row r="121" spans="1:12">
      <c r="B121" s="13">
        <v>62</v>
      </c>
      <c r="C121" s="14" t="s">
        <v>3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500</v>
      </c>
      <c r="J121" s="10">
        <v>609.32000000000005</v>
      </c>
    </row>
    <row r="122" spans="1:12">
      <c r="B122" s="13">
        <v>63</v>
      </c>
      <c r="C122" s="14" t="s">
        <v>4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546.11</v>
      </c>
      <c r="J122" s="10">
        <v>17642.18</v>
      </c>
    </row>
    <row r="123" spans="1:12">
      <c r="B123" s="13">
        <v>64</v>
      </c>
      <c r="C123" s="14" t="s">
        <v>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4952.0600000000004</v>
      </c>
      <c r="J123" s="10">
        <v>0</v>
      </c>
    </row>
    <row r="124" spans="1:12">
      <c r="B124" s="13">
        <v>65</v>
      </c>
      <c r="C124" s="14" t="s">
        <v>6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</row>
    <row r="125" spans="1:12">
      <c r="B125" s="11"/>
      <c r="C125" s="11"/>
      <c r="D125" s="12">
        <f t="shared" ref="D125:J125" si="7">SUM(D117:D124)</f>
        <v>0</v>
      </c>
      <c r="E125" s="12">
        <f t="shared" si="7"/>
        <v>0</v>
      </c>
      <c r="F125" s="12">
        <f t="shared" si="7"/>
        <v>0</v>
      </c>
      <c r="G125" s="12">
        <f t="shared" si="7"/>
        <v>0</v>
      </c>
      <c r="H125" s="12">
        <f t="shared" si="7"/>
        <v>0</v>
      </c>
      <c r="I125" s="12">
        <f t="shared" si="7"/>
        <v>7598.17</v>
      </c>
      <c r="J125" s="16">
        <f t="shared" si="7"/>
        <v>70899.5</v>
      </c>
      <c r="K125" s="18">
        <f>SUM(D125:J125)</f>
        <v>78497.67</v>
      </c>
    </row>
    <row r="126" spans="1:12" ht="15.75" thickBot="1">
      <c r="B126" s="4"/>
      <c r="C126" s="3" t="s">
        <v>12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32300</v>
      </c>
      <c r="J126" s="17">
        <v>84280</v>
      </c>
      <c r="K126" s="18">
        <f>SUM(D126:J126)</f>
        <v>116580</v>
      </c>
      <c r="L126" s="27">
        <f>SUM(K126-K125)</f>
        <v>38082.33</v>
      </c>
    </row>
    <row r="127" spans="1:12" ht="15.75" thickTop="1"/>
    <row r="129" spans="1:12">
      <c r="A129" s="2" t="s">
        <v>37</v>
      </c>
      <c r="B129" s="2" t="s">
        <v>16</v>
      </c>
    </row>
    <row r="130" spans="1:12">
      <c r="B130" s="2" t="s">
        <v>29</v>
      </c>
    </row>
    <row r="131" spans="1:12">
      <c r="B131" s="2"/>
    </row>
    <row r="132" spans="1:12" ht="30">
      <c r="B132" s="5" t="s">
        <v>10</v>
      </c>
      <c r="C132" s="23" t="s">
        <v>0</v>
      </c>
      <c r="D132" s="7">
        <v>2010</v>
      </c>
      <c r="E132" s="7">
        <v>2011</v>
      </c>
      <c r="F132" s="8">
        <v>2012</v>
      </c>
      <c r="G132" s="8">
        <v>2013</v>
      </c>
      <c r="H132" s="8">
        <v>2014</v>
      </c>
      <c r="I132" s="8">
        <v>2015</v>
      </c>
      <c r="J132" s="8">
        <v>2016</v>
      </c>
    </row>
    <row r="133" spans="1:12">
      <c r="B133" s="13">
        <v>14</v>
      </c>
      <c r="C133" s="21" t="s">
        <v>8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</row>
    <row r="134" spans="1:12">
      <c r="B134" s="13">
        <v>16</v>
      </c>
      <c r="C134" s="22" t="s">
        <v>9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</row>
    <row r="135" spans="1:12">
      <c r="B135" s="13">
        <v>60</v>
      </c>
      <c r="C135" s="21" t="s">
        <v>1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</row>
    <row r="136" spans="1:12">
      <c r="B136" s="13">
        <v>61</v>
      </c>
      <c r="C136" s="21" t="s">
        <v>2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</row>
    <row r="137" spans="1:12">
      <c r="B137" s="13">
        <v>62</v>
      </c>
      <c r="C137" s="21" t="s">
        <v>3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</row>
    <row r="138" spans="1:12">
      <c r="B138" s="13">
        <v>63</v>
      </c>
      <c r="C138" s="21" t="s">
        <v>4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</row>
    <row r="139" spans="1:12">
      <c r="B139" s="13">
        <v>64</v>
      </c>
      <c r="C139" s="21" t="s">
        <v>5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</row>
    <row r="140" spans="1:12">
      <c r="B140" s="13">
        <v>65</v>
      </c>
      <c r="C140" s="21" t="s">
        <v>6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</row>
    <row r="141" spans="1:12">
      <c r="B141" s="11"/>
      <c r="C141" s="11"/>
      <c r="D141" s="16">
        <f t="shared" ref="D141" si="8">SUM(D133:D140)</f>
        <v>0</v>
      </c>
      <c r="E141" s="16">
        <f t="shared" ref="E141" si="9">SUM(E133:E140)</f>
        <v>0</v>
      </c>
      <c r="F141" s="16">
        <f t="shared" ref="F141" si="10">SUM(F133:F140)</f>
        <v>0</v>
      </c>
      <c r="G141" s="16">
        <f t="shared" ref="G141" si="11">SUM(G133:G140)</f>
        <v>0</v>
      </c>
      <c r="H141" s="16">
        <f t="shared" ref="H141" si="12">SUM(H133:H140)</f>
        <v>0</v>
      </c>
      <c r="I141" s="16">
        <f t="shared" ref="I141" si="13">SUM(I133:I140)</f>
        <v>0</v>
      </c>
      <c r="J141" s="16">
        <f t="shared" ref="J141" si="14">SUM(J133:J140)</f>
        <v>0</v>
      </c>
      <c r="K141" s="18">
        <f>SUM(D141:J141)</f>
        <v>0</v>
      </c>
    </row>
    <row r="142" spans="1:12" ht="15.75" thickBot="1">
      <c r="B142" s="4"/>
      <c r="C142" s="24" t="s">
        <v>12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2500</v>
      </c>
      <c r="K142" s="18">
        <f>SUM(D142:J142)</f>
        <v>2500</v>
      </c>
      <c r="L142" s="27">
        <f>SUM(K142-K141)</f>
        <v>2500</v>
      </c>
    </row>
    <row r="143" spans="1:12" ht="15.75" thickTop="1"/>
    <row r="145" spans="1:12">
      <c r="A145" s="2" t="s">
        <v>38</v>
      </c>
      <c r="B145" s="2" t="s">
        <v>17</v>
      </c>
    </row>
    <row r="146" spans="1:12">
      <c r="B146" s="2" t="s">
        <v>20</v>
      </c>
    </row>
    <row r="147" spans="1:12">
      <c r="B147" s="2"/>
    </row>
    <row r="148" spans="1:12" ht="30">
      <c r="B148" s="5" t="s">
        <v>10</v>
      </c>
      <c r="C148" s="6" t="s">
        <v>0</v>
      </c>
      <c r="D148" s="7">
        <v>2010</v>
      </c>
      <c r="E148" s="7">
        <v>2011</v>
      </c>
      <c r="F148" s="8">
        <v>2012</v>
      </c>
      <c r="G148" s="8">
        <v>2013</v>
      </c>
      <c r="H148" s="8">
        <v>2014</v>
      </c>
      <c r="I148" s="8">
        <v>2015</v>
      </c>
      <c r="J148" s="8">
        <v>2016</v>
      </c>
    </row>
    <row r="149" spans="1:12">
      <c r="B149" s="13">
        <v>14</v>
      </c>
      <c r="C149" s="21" t="s">
        <v>8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</row>
    <row r="150" spans="1:12">
      <c r="B150" s="13">
        <v>16</v>
      </c>
      <c r="C150" s="22" t="s">
        <v>9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</row>
    <row r="151" spans="1:12">
      <c r="B151" s="13">
        <v>60</v>
      </c>
      <c r="C151" s="21" t="s">
        <v>1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</row>
    <row r="152" spans="1:12">
      <c r="B152" s="13">
        <v>61</v>
      </c>
      <c r="C152" s="21" t="s">
        <v>2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</row>
    <row r="153" spans="1:12">
      <c r="B153" s="13">
        <v>62</v>
      </c>
      <c r="C153" s="21" t="s">
        <v>3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</row>
    <row r="154" spans="1:12">
      <c r="B154" s="13">
        <v>63</v>
      </c>
      <c r="C154" s="21" t="s">
        <v>4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</row>
    <row r="155" spans="1:12">
      <c r="B155" s="13">
        <v>64</v>
      </c>
      <c r="C155" s="21" t="s">
        <v>5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</row>
    <row r="156" spans="1:12">
      <c r="B156" s="13">
        <v>65</v>
      </c>
      <c r="C156" s="21" t="s">
        <v>6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</row>
    <row r="157" spans="1:12">
      <c r="B157" s="11"/>
      <c r="C157" s="11"/>
      <c r="D157" s="16">
        <f t="shared" ref="D157" si="15">SUM(D149:D156)</f>
        <v>0</v>
      </c>
      <c r="E157" s="16">
        <f t="shared" ref="E157" si="16">SUM(E149:E156)</f>
        <v>0</v>
      </c>
      <c r="F157" s="16">
        <f t="shared" ref="F157" si="17">SUM(F149:F156)</f>
        <v>0</v>
      </c>
      <c r="G157" s="16">
        <f t="shared" ref="G157" si="18">SUM(G149:G156)</f>
        <v>0</v>
      </c>
      <c r="H157" s="16">
        <f t="shared" ref="H157" si="19">SUM(H149:H156)</f>
        <v>0</v>
      </c>
      <c r="I157" s="16">
        <f t="shared" ref="I157" si="20">SUM(I149:I156)</f>
        <v>0</v>
      </c>
      <c r="J157" s="16">
        <f t="shared" ref="J157" si="21">SUM(J149:J156)</f>
        <v>0</v>
      </c>
      <c r="K157" s="18">
        <f>SUM(D157:J157)</f>
        <v>0</v>
      </c>
    </row>
    <row r="158" spans="1:12" ht="15.75" thickBot="1">
      <c r="B158" s="4"/>
      <c r="C158" s="3" t="s">
        <v>12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8">
        <f>SUM(D158:J158)</f>
        <v>0</v>
      </c>
      <c r="L158" s="27">
        <f>SUM(-K157)</f>
        <v>0</v>
      </c>
    </row>
    <row r="159" spans="1:12" ht="15.75" thickTop="1"/>
    <row r="161" spans="1:12">
      <c r="A161" s="2">
        <v>11</v>
      </c>
      <c r="B161" s="2" t="s">
        <v>39</v>
      </c>
    </row>
    <row r="162" spans="1:12">
      <c r="B162" t="s">
        <v>40</v>
      </c>
    </row>
    <row r="164" spans="1:12" ht="30">
      <c r="B164" s="5" t="s">
        <v>10</v>
      </c>
      <c r="C164" s="6" t="s">
        <v>0</v>
      </c>
      <c r="D164" s="7">
        <v>2010</v>
      </c>
      <c r="E164" s="7">
        <v>2011</v>
      </c>
      <c r="F164" s="8">
        <v>2012</v>
      </c>
      <c r="G164" s="8">
        <v>2013</v>
      </c>
      <c r="H164" s="8">
        <v>2014</v>
      </c>
      <c r="I164" s="8">
        <v>2015</v>
      </c>
      <c r="J164" s="8">
        <v>2016</v>
      </c>
    </row>
    <row r="165" spans="1:12">
      <c r="B165" s="13">
        <v>14</v>
      </c>
      <c r="C165" s="21" t="s">
        <v>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</row>
    <row r="166" spans="1:12">
      <c r="B166" s="13">
        <v>16</v>
      </c>
      <c r="C166" s="22" t="s">
        <v>9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</row>
    <row r="167" spans="1:12">
      <c r="B167" s="13">
        <v>60</v>
      </c>
      <c r="C167" s="21" t="s">
        <v>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</row>
    <row r="168" spans="1:12">
      <c r="B168" s="13">
        <v>61</v>
      </c>
      <c r="C168" s="21" t="s">
        <v>2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</row>
    <row r="169" spans="1:12">
      <c r="B169" s="13">
        <v>62</v>
      </c>
      <c r="C169" s="21" t="s">
        <v>3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</row>
    <row r="170" spans="1:12">
      <c r="B170" s="13">
        <v>63</v>
      </c>
      <c r="C170" s="21" t="s">
        <v>4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</row>
    <row r="171" spans="1:12">
      <c r="B171" s="13">
        <v>64</v>
      </c>
      <c r="C171" s="21" t="s">
        <v>5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</row>
    <row r="172" spans="1:12">
      <c r="B172" s="13">
        <v>65</v>
      </c>
      <c r="C172" s="21" t="s">
        <v>6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</row>
    <row r="173" spans="1:12">
      <c r="B173" s="11"/>
      <c r="C173" s="11"/>
      <c r="D173" s="16">
        <f t="shared" ref="D173" si="22">SUM(D165:D172)</f>
        <v>0</v>
      </c>
      <c r="E173" s="16">
        <f t="shared" ref="E173:J173" si="23">SUM(E165:E172)</f>
        <v>0</v>
      </c>
      <c r="F173" s="16">
        <f t="shared" si="23"/>
        <v>0</v>
      </c>
      <c r="G173" s="16">
        <f t="shared" si="23"/>
        <v>0</v>
      </c>
      <c r="H173" s="16">
        <f t="shared" si="23"/>
        <v>0</v>
      </c>
      <c r="I173" s="16">
        <f t="shared" si="23"/>
        <v>0</v>
      </c>
      <c r="J173" s="16">
        <f t="shared" si="23"/>
        <v>0</v>
      </c>
      <c r="K173" s="18">
        <f>SUM(D173:J173)</f>
        <v>0</v>
      </c>
    </row>
    <row r="174" spans="1:12" ht="15.75" thickBot="1">
      <c r="B174" s="4"/>
      <c r="C174" s="3" t="s">
        <v>12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8">
        <f>SUM(D174:J174)</f>
        <v>0</v>
      </c>
      <c r="L174" s="27">
        <f>SUM(K174-K173)</f>
        <v>0</v>
      </c>
    </row>
    <row r="175" spans="1:12" ht="15.75" thickTop="1"/>
  </sheetData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ΜΕΤΑΠΤΥΧΙΑΚΑ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2018-02-09T10:01:08Z</dcterms:modified>
</cp:coreProperties>
</file>